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Option 1 2 new" sheetId="1" r:id="rId1"/>
    <sheet name="Option 2 6 new" sheetId="2" r:id="rId2"/>
    <sheet name="Option 3 10 new" sheetId="3" r:id="rId3"/>
    <sheet name="Opt 4 4 new" sheetId="4" r:id="rId4"/>
  </sheets>
  <calcPr calcId="145621"/>
</workbook>
</file>

<file path=xl/calcChain.xml><?xml version="1.0" encoding="utf-8"?>
<calcChain xmlns="http://schemas.openxmlformats.org/spreadsheetml/2006/main">
  <c r="E8" i="4" l="1"/>
  <c r="E7" i="4"/>
  <c r="E6" i="4"/>
  <c r="D5" i="4"/>
  <c r="E5" i="4" s="1"/>
  <c r="E4" i="4"/>
  <c r="E3" i="4"/>
  <c r="E2" i="4"/>
  <c r="E12" i="4" l="1"/>
  <c r="F8" i="4"/>
  <c r="H4" i="3"/>
  <c r="G4" i="3"/>
  <c r="G3" i="3"/>
  <c r="E4" i="2"/>
  <c r="E5" i="2"/>
  <c r="D5" i="2"/>
  <c r="E7" i="2"/>
  <c r="E5" i="3"/>
  <c r="E7" i="3"/>
  <c r="E8" i="3"/>
  <c r="E6" i="3"/>
  <c r="E4" i="3"/>
  <c r="E3" i="3"/>
  <c r="E2" i="3"/>
  <c r="E8" i="2"/>
  <c r="E6" i="2"/>
  <c r="E3" i="2"/>
  <c r="E2" i="2"/>
  <c r="E12" i="2" l="1"/>
  <c r="F8" i="3"/>
  <c r="E12" i="3"/>
  <c r="F8" i="2"/>
  <c r="E3" i="1"/>
  <c r="E4" i="1"/>
  <c r="E7" i="1"/>
  <c r="E6" i="1"/>
  <c r="E11" i="1" s="1"/>
  <c r="E2" i="1" l="1"/>
  <c r="F7" i="1" s="1"/>
</calcChain>
</file>

<file path=xl/sharedStrings.xml><?xml version="1.0" encoding="utf-8"?>
<sst xmlns="http://schemas.openxmlformats.org/spreadsheetml/2006/main" count="96" uniqueCount="22">
  <si>
    <t>Description</t>
  </si>
  <si>
    <t>Qty</t>
  </si>
  <si>
    <t>Hives</t>
  </si>
  <si>
    <t>Cost each</t>
  </si>
  <si>
    <t>Covers</t>
  </si>
  <si>
    <t>frames</t>
  </si>
  <si>
    <t>plasticell foundation</t>
  </si>
  <si>
    <t>2-frame extractor</t>
  </si>
  <si>
    <t>cold uncapping knife</t>
  </si>
  <si>
    <t>electric knife</t>
  </si>
  <si>
    <t>Supplier</t>
  </si>
  <si>
    <t>Dadant</t>
  </si>
  <si>
    <t>R Weaver</t>
  </si>
  <si>
    <t>all american queens</t>
  </si>
  <si>
    <t>Bottoms</t>
  </si>
  <si>
    <t>bee package</t>
  </si>
  <si>
    <t>bee weaver</t>
  </si>
  <si>
    <t>Hive boxes</t>
  </si>
  <si>
    <t>packages</t>
  </si>
  <si>
    <t xml:space="preserve"> </t>
  </si>
  <si>
    <t>queens</t>
  </si>
  <si>
    <t>Bee Weaver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</si>
</sst>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17" sqref="I17"/>
    </sheetView>
  </sheetViews>
  <sheetFormatPr defaultRowHeight="15" x14ac:dyDescent="0.25"/>
  <cols>
    <col min="1" max="1" width="22" customWidth="1"/>
    <col min="2" max="2" width="13.28515625" customWidth="1"/>
    <col min="5" max="5" width="9.140625" style="3"/>
  </cols>
  <sheetData>
    <row r="1" spans="1:6" s="1" customFormat="1" x14ac:dyDescent="0.25">
      <c r="A1" s="1" t="s">
        <v>0</v>
      </c>
      <c r="B1" s="1" t="s">
        <v>10</v>
      </c>
      <c r="C1" s="1" t="s">
        <v>1</v>
      </c>
      <c r="D1" s="1" t="s">
        <v>3</v>
      </c>
      <c r="E1" s="2"/>
    </row>
    <row r="2" spans="1:6" x14ac:dyDescent="0.25">
      <c r="A2" t="s">
        <v>2</v>
      </c>
      <c r="B2" t="s">
        <v>11</v>
      </c>
      <c r="C2">
        <v>11</v>
      </c>
      <c r="D2">
        <v>14.45</v>
      </c>
      <c r="E2" s="3">
        <f>+D2*C2</f>
        <v>158.94999999999999</v>
      </c>
    </row>
    <row r="3" spans="1:6" x14ac:dyDescent="0.25">
      <c r="A3" t="s">
        <v>4</v>
      </c>
      <c r="B3" t="s">
        <v>11</v>
      </c>
      <c r="C3">
        <v>3</v>
      </c>
      <c r="D3">
        <v>10.5</v>
      </c>
      <c r="E3" s="3">
        <f>+D3*C3</f>
        <v>31.5</v>
      </c>
    </row>
    <row r="4" spans="1:6" x14ac:dyDescent="0.25">
      <c r="A4" t="s">
        <v>14</v>
      </c>
      <c r="B4" t="s">
        <v>11</v>
      </c>
      <c r="C4">
        <v>3</v>
      </c>
      <c r="D4">
        <v>14.25</v>
      </c>
      <c r="E4" s="3">
        <f>+D4*C4</f>
        <v>42.75</v>
      </c>
    </row>
    <row r="5" spans="1:6" x14ac:dyDescent="0.25">
      <c r="A5" t="s">
        <v>5</v>
      </c>
      <c r="B5" t="s">
        <v>11</v>
      </c>
      <c r="C5">
        <v>100</v>
      </c>
      <c r="E5" s="3">
        <v>68.5</v>
      </c>
    </row>
    <row r="6" spans="1:6" x14ac:dyDescent="0.25">
      <c r="A6" t="s">
        <v>20</v>
      </c>
      <c r="B6" t="s">
        <v>21</v>
      </c>
      <c r="C6">
        <v>2</v>
      </c>
      <c r="D6">
        <v>28</v>
      </c>
      <c r="E6" s="3">
        <f>+D6*C6</f>
        <v>56</v>
      </c>
    </row>
    <row r="7" spans="1:6" x14ac:dyDescent="0.25">
      <c r="A7" t="s">
        <v>6</v>
      </c>
      <c r="B7" t="s">
        <v>11</v>
      </c>
      <c r="C7">
        <v>100</v>
      </c>
      <c r="D7">
        <v>0.79</v>
      </c>
      <c r="E7" s="3">
        <f>+D7*C7</f>
        <v>79</v>
      </c>
      <c r="F7" s="3">
        <f>SUM(E2:E7)</f>
        <v>436.7</v>
      </c>
    </row>
    <row r="8" spans="1:6" x14ac:dyDescent="0.25">
      <c r="A8" t="s">
        <v>7</v>
      </c>
      <c r="B8" t="s">
        <v>11</v>
      </c>
      <c r="C8">
        <v>1</v>
      </c>
      <c r="E8" s="3">
        <v>199.5</v>
      </c>
    </row>
    <row r="9" spans="1:6" x14ac:dyDescent="0.25">
      <c r="A9" t="s">
        <v>8</v>
      </c>
      <c r="B9" t="s">
        <v>11</v>
      </c>
      <c r="C9">
        <v>1</v>
      </c>
      <c r="E9" s="3">
        <v>23.5</v>
      </c>
    </row>
    <row r="10" spans="1:6" x14ac:dyDescent="0.25">
      <c r="A10" t="s">
        <v>9</v>
      </c>
      <c r="B10" t="s">
        <v>11</v>
      </c>
      <c r="C10">
        <v>1</v>
      </c>
    </row>
    <row r="11" spans="1:6" x14ac:dyDescent="0.25">
      <c r="E11" s="3">
        <f>SUM(E2:E10)</f>
        <v>659.7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XFD1048576"/>
    </sheetView>
  </sheetViews>
  <sheetFormatPr defaultRowHeight="15" x14ac:dyDescent="0.25"/>
  <cols>
    <col min="1" max="1" width="22" customWidth="1"/>
    <col min="2" max="2" width="13.28515625" customWidth="1"/>
    <col min="5" max="5" width="9.140625" style="3"/>
  </cols>
  <sheetData>
    <row r="1" spans="1:12" s="1" customFormat="1" x14ac:dyDescent="0.25">
      <c r="A1" s="1" t="s">
        <v>0</v>
      </c>
      <c r="B1" s="1" t="s">
        <v>10</v>
      </c>
      <c r="C1" s="1" t="s">
        <v>1</v>
      </c>
      <c r="D1" s="1" t="s">
        <v>3</v>
      </c>
      <c r="E1" s="2"/>
    </row>
    <row r="2" spans="1:12" x14ac:dyDescent="0.25">
      <c r="A2" t="s">
        <v>2</v>
      </c>
      <c r="B2" t="s">
        <v>11</v>
      </c>
      <c r="C2">
        <v>18</v>
      </c>
      <c r="D2">
        <v>14.45</v>
      </c>
      <c r="E2" s="3">
        <f>+D2*C2</f>
        <v>260.09999999999997</v>
      </c>
    </row>
    <row r="3" spans="1:12" x14ac:dyDescent="0.25">
      <c r="A3" t="s">
        <v>4</v>
      </c>
      <c r="B3" t="s">
        <v>11</v>
      </c>
      <c r="C3">
        <v>6</v>
      </c>
      <c r="D3">
        <v>10.5</v>
      </c>
      <c r="E3" s="3">
        <f>+D3*C3</f>
        <v>63</v>
      </c>
    </row>
    <row r="4" spans="1:12" x14ac:dyDescent="0.25">
      <c r="A4" t="s">
        <v>14</v>
      </c>
      <c r="B4" t="s">
        <v>11</v>
      </c>
      <c r="C4">
        <v>6</v>
      </c>
      <c r="D4">
        <v>14.25</v>
      </c>
      <c r="E4" s="3">
        <f>62.5+14.25</f>
        <v>76.75</v>
      </c>
    </row>
    <row r="5" spans="1:12" x14ac:dyDescent="0.25">
      <c r="A5" t="s">
        <v>5</v>
      </c>
      <c r="B5" t="s">
        <v>11</v>
      </c>
      <c r="C5">
        <v>200</v>
      </c>
      <c r="D5">
        <f>68.5/100</f>
        <v>0.68500000000000005</v>
      </c>
      <c r="E5" s="3">
        <f>+D5*C5</f>
        <v>137</v>
      </c>
    </row>
    <row r="6" spans="1:12" x14ac:dyDescent="0.25">
      <c r="A6" t="s">
        <v>18</v>
      </c>
      <c r="B6" t="s">
        <v>12</v>
      </c>
      <c r="C6">
        <v>4</v>
      </c>
      <c r="D6">
        <v>115</v>
      </c>
      <c r="E6" s="3">
        <f>+D6*C6</f>
        <v>460</v>
      </c>
    </row>
    <row r="7" spans="1:12" x14ac:dyDescent="0.25">
      <c r="A7" t="s">
        <v>20</v>
      </c>
      <c r="B7" t="s">
        <v>16</v>
      </c>
      <c r="C7">
        <v>2</v>
      </c>
      <c r="D7">
        <v>28</v>
      </c>
      <c r="E7" s="3">
        <f>+D7*C7</f>
        <v>56</v>
      </c>
    </row>
    <row r="8" spans="1:12" x14ac:dyDescent="0.25">
      <c r="A8" t="s">
        <v>6</v>
      </c>
      <c r="B8" t="s">
        <v>11</v>
      </c>
      <c r="C8">
        <v>180</v>
      </c>
      <c r="D8">
        <v>0.79</v>
      </c>
      <c r="E8" s="3">
        <f>+D8*C8</f>
        <v>142.20000000000002</v>
      </c>
      <c r="F8" s="3">
        <f>SUM(E2:E8)</f>
        <v>1195.05</v>
      </c>
    </row>
    <row r="9" spans="1:12" x14ac:dyDescent="0.25">
      <c r="A9" t="s">
        <v>7</v>
      </c>
      <c r="B9" t="s">
        <v>11</v>
      </c>
      <c r="C9">
        <v>1</v>
      </c>
      <c r="E9" s="3">
        <v>199.5</v>
      </c>
    </row>
    <row r="10" spans="1:12" x14ac:dyDescent="0.25">
      <c r="A10" t="s">
        <v>8</v>
      </c>
      <c r="B10" t="s">
        <v>11</v>
      </c>
      <c r="C10">
        <v>1</v>
      </c>
      <c r="E10" s="3">
        <v>23.5</v>
      </c>
    </row>
    <row r="11" spans="1:12" x14ac:dyDescent="0.25">
      <c r="A11" t="s">
        <v>9</v>
      </c>
      <c r="B11" t="s">
        <v>11</v>
      </c>
      <c r="C11">
        <v>1</v>
      </c>
    </row>
    <row r="12" spans="1:12" x14ac:dyDescent="0.25">
      <c r="E12" s="3">
        <f>SUM(E2:E11)</f>
        <v>1418.05</v>
      </c>
    </row>
    <row r="14" spans="1:12" x14ac:dyDescent="0.25">
      <c r="L1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7" sqref="C7"/>
    </sheetView>
  </sheetViews>
  <sheetFormatPr defaultRowHeight="15" x14ac:dyDescent="0.25"/>
  <cols>
    <col min="1" max="1" width="22" customWidth="1"/>
    <col min="2" max="2" width="13.28515625" customWidth="1"/>
    <col min="5" max="5" width="9.140625" style="3"/>
  </cols>
  <sheetData>
    <row r="1" spans="1:8" s="1" customFormat="1" x14ac:dyDescent="0.25">
      <c r="A1" s="1" t="s">
        <v>0</v>
      </c>
      <c r="B1" s="1" t="s">
        <v>10</v>
      </c>
      <c r="C1" s="1" t="s">
        <v>1</v>
      </c>
      <c r="D1" s="1" t="s">
        <v>3</v>
      </c>
      <c r="E1" s="2"/>
    </row>
    <row r="2" spans="1:8" x14ac:dyDescent="0.25">
      <c r="A2" t="s">
        <v>17</v>
      </c>
      <c r="B2" t="s">
        <v>11</v>
      </c>
      <c r="C2">
        <v>30</v>
      </c>
      <c r="D2">
        <v>14.45</v>
      </c>
      <c r="E2" s="3">
        <f t="shared" ref="E2:E8" si="0">+D2*C2</f>
        <v>433.5</v>
      </c>
    </row>
    <row r="3" spans="1:8" x14ac:dyDescent="0.25">
      <c r="A3" t="s">
        <v>4</v>
      </c>
      <c r="B3" t="s">
        <v>11</v>
      </c>
      <c r="C3">
        <v>10</v>
      </c>
      <c r="D3">
        <v>10.5</v>
      </c>
      <c r="E3" s="3">
        <f t="shared" si="0"/>
        <v>105</v>
      </c>
      <c r="G3">
        <f>50*10.45</f>
        <v>522.5</v>
      </c>
    </row>
    <row r="4" spans="1:8" x14ac:dyDescent="0.25">
      <c r="A4" t="s">
        <v>14</v>
      </c>
      <c r="B4" t="s">
        <v>11</v>
      </c>
      <c r="C4">
        <v>10</v>
      </c>
      <c r="D4">
        <v>14.25</v>
      </c>
      <c r="E4" s="3">
        <f t="shared" si="0"/>
        <v>142.5</v>
      </c>
      <c r="G4" s="3">
        <f>+G3-E2</f>
        <v>89</v>
      </c>
      <c r="H4">
        <f>+G4/20</f>
        <v>4.45</v>
      </c>
    </row>
    <row r="5" spans="1:8" x14ac:dyDescent="0.25">
      <c r="A5" t="s">
        <v>5</v>
      </c>
      <c r="B5" t="s">
        <v>11</v>
      </c>
      <c r="C5">
        <v>3</v>
      </c>
      <c r="D5">
        <v>76</v>
      </c>
      <c r="E5" s="3">
        <f t="shared" si="0"/>
        <v>228</v>
      </c>
      <c r="G5">
        <v>300</v>
      </c>
    </row>
    <row r="6" spans="1:8" x14ac:dyDescent="0.25">
      <c r="A6" t="s">
        <v>13</v>
      </c>
      <c r="B6" t="s">
        <v>12</v>
      </c>
      <c r="C6">
        <v>2</v>
      </c>
      <c r="D6">
        <v>27.25</v>
      </c>
      <c r="E6" s="3">
        <f t="shared" si="0"/>
        <v>54.5</v>
      </c>
    </row>
    <row r="7" spans="1:8" x14ac:dyDescent="0.25">
      <c r="A7" t="s">
        <v>15</v>
      </c>
      <c r="B7" t="s">
        <v>16</v>
      </c>
      <c r="C7">
        <v>8</v>
      </c>
      <c r="D7">
        <v>115</v>
      </c>
      <c r="E7" s="3">
        <f t="shared" si="0"/>
        <v>920</v>
      </c>
    </row>
    <row r="8" spans="1:8" x14ac:dyDescent="0.25">
      <c r="A8" t="s">
        <v>6</v>
      </c>
      <c r="B8" t="s">
        <v>11</v>
      </c>
      <c r="C8">
        <v>300</v>
      </c>
      <c r="D8">
        <v>0.79</v>
      </c>
      <c r="E8" s="3">
        <f t="shared" si="0"/>
        <v>237</v>
      </c>
      <c r="F8" s="3">
        <f>SUM(E2:E8)</f>
        <v>2120.5</v>
      </c>
    </row>
    <row r="9" spans="1:8" x14ac:dyDescent="0.25">
      <c r="A9" t="s">
        <v>7</v>
      </c>
      <c r="B9" t="s">
        <v>11</v>
      </c>
      <c r="C9">
        <v>1</v>
      </c>
      <c r="E9" s="3">
        <v>199.5</v>
      </c>
    </row>
    <row r="10" spans="1:8" x14ac:dyDescent="0.25">
      <c r="A10" t="s">
        <v>8</v>
      </c>
      <c r="B10" t="s">
        <v>11</v>
      </c>
      <c r="C10">
        <v>1</v>
      </c>
      <c r="E10" s="3">
        <v>23.5</v>
      </c>
    </row>
    <row r="11" spans="1:8" x14ac:dyDescent="0.25">
      <c r="A11" t="s">
        <v>9</v>
      </c>
      <c r="B11" t="s">
        <v>11</v>
      </c>
      <c r="C11">
        <v>1</v>
      </c>
    </row>
    <row r="12" spans="1:8" x14ac:dyDescent="0.25">
      <c r="E12" s="3">
        <f>SUM(E2:E11)</f>
        <v>2343.5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F8" sqref="F8"/>
    </sheetView>
  </sheetViews>
  <sheetFormatPr defaultRowHeight="15" x14ac:dyDescent="0.25"/>
  <cols>
    <col min="1" max="1" width="22" customWidth="1"/>
    <col min="2" max="2" width="13.28515625" customWidth="1"/>
    <col min="5" max="5" width="9.140625" style="3"/>
  </cols>
  <sheetData>
    <row r="1" spans="1:12" s="1" customFormat="1" x14ac:dyDescent="0.25">
      <c r="A1" s="1" t="s">
        <v>0</v>
      </c>
      <c r="B1" s="1" t="s">
        <v>10</v>
      </c>
      <c r="C1" s="1" t="s">
        <v>1</v>
      </c>
      <c r="D1" s="1" t="s">
        <v>3</v>
      </c>
      <c r="E1" s="2"/>
    </row>
    <row r="2" spans="1:12" x14ac:dyDescent="0.25">
      <c r="A2" t="s">
        <v>2</v>
      </c>
      <c r="B2" t="s">
        <v>11</v>
      </c>
      <c r="C2">
        <v>12</v>
      </c>
      <c r="D2">
        <v>14.45</v>
      </c>
      <c r="E2" s="3">
        <f>+D2*C2</f>
        <v>173.39999999999998</v>
      </c>
    </row>
    <row r="3" spans="1:12" x14ac:dyDescent="0.25">
      <c r="A3" t="s">
        <v>4</v>
      </c>
      <c r="B3" t="s">
        <v>11</v>
      </c>
      <c r="C3">
        <v>4</v>
      </c>
      <c r="D3">
        <v>10.5</v>
      </c>
      <c r="E3" s="3">
        <f>+D3*C3</f>
        <v>42</v>
      </c>
    </row>
    <row r="4" spans="1:12" x14ac:dyDescent="0.25">
      <c r="A4" t="s">
        <v>14</v>
      </c>
      <c r="B4" t="s">
        <v>11</v>
      </c>
      <c r="C4">
        <v>4</v>
      </c>
      <c r="D4">
        <v>14.25</v>
      </c>
      <c r="E4" s="3">
        <f>62.5+14.25</f>
        <v>76.75</v>
      </c>
    </row>
    <row r="5" spans="1:12" x14ac:dyDescent="0.25">
      <c r="A5" t="s">
        <v>5</v>
      </c>
      <c r="B5" t="s">
        <v>11</v>
      </c>
      <c r="C5">
        <v>200</v>
      </c>
      <c r="D5">
        <f>68.5/100</f>
        <v>0.68500000000000005</v>
      </c>
      <c r="E5" s="3">
        <f>+D5*C5</f>
        <v>137</v>
      </c>
    </row>
    <row r="6" spans="1:12" x14ac:dyDescent="0.25">
      <c r="A6" t="s">
        <v>18</v>
      </c>
      <c r="B6" t="s">
        <v>12</v>
      </c>
      <c r="C6">
        <v>2</v>
      </c>
      <c r="D6">
        <v>115</v>
      </c>
      <c r="E6" s="3">
        <f>+D6*C6</f>
        <v>230</v>
      </c>
    </row>
    <row r="7" spans="1:12" x14ac:dyDescent="0.25">
      <c r="A7" t="s">
        <v>20</v>
      </c>
      <c r="B7" t="s">
        <v>16</v>
      </c>
      <c r="C7">
        <v>2</v>
      </c>
      <c r="D7">
        <v>28</v>
      </c>
      <c r="E7" s="3">
        <f>+D7*C7</f>
        <v>56</v>
      </c>
    </row>
    <row r="8" spans="1:12" x14ac:dyDescent="0.25">
      <c r="A8" t="s">
        <v>6</v>
      </c>
      <c r="B8" t="s">
        <v>11</v>
      </c>
      <c r="C8">
        <v>120</v>
      </c>
      <c r="D8">
        <v>0.79</v>
      </c>
      <c r="E8" s="3">
        <f>+D8*C8</f>
        <v>94.800000000000011</v>
      </c>
      <c r="F8" s="3">
        <f>SUM(E2:E8)</f>
        <v>809.95</v>
      </c>
    </row>
    <row r="9" spans="1:12" x14ac:dyDescent="0.25">
      <c r="A9" t="s">
        <v>7</v>
      </c>
      <c r="B9" t="s">
        <v>11</v>
      </c>
      <c r="C9">
        <v>1</v>
      </c>
      <c r="E9" s="3">
        <v>199.5</v>
      </c>
    </row>
    <row r="10" spans="1:12" x14ac:dyDescent="0.25">
      <c r="A10" t="s">
        <v>8</v>
      </c>
      <c r="B10" t="s">
        <v>11</v>
      </c>
      <c r="C10">
        <v>1</v>
      </c>
      <c r="E10" s="3">
        <v>23.5</v>
      </c>
    </row>
    <row r="11" spans="1:12" x14ac:dyDescent="0.25">
      <c r="A11" t="s">
        <v>9</v>
      </c>
      <c r="B11" t="s">
        <v>11</v>
      </c>
      <c r="C11">
        <v>1</v>
      </c>
    </row>
    <row r="12" spans="1:12" x14ac:dyDescent="0.25">
      <c r="E12" s="3">
        <f>SUM(E2:E11)</f>
        <v>1032.95</v>
      </c>
    </row>
    <row r="14" spans="1:12" x14ac:dyDescent="0.25">
      <c r="L1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Option 1 2 new</vt:lpstr>
      <vt:lpstr>Option 2 6 new</vt:lpstr>
      <vt:lpstr>Option 3 10 new</vt:lpstr>
      <vt:lpstr>Opt 4 4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</dc:creator>
  <cp:lastModifiedBy>Susie Gateway</cp:lastModifiedBy>
  <dcterms:created xsi:type="dcterms:W3CDTF">2012-01-12T19:59:40Z</dcterms:created>
  <dcterms:modified xsi:type="dcterms:W3CDTF">2013-02-21T20:59:25Z</dcterms:modified>
</cp:coreProperties>
</file>